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pospij\Desktop\publikační snímky\Kvantifikace primarní data PRO OB\Nanotubes in liquid Sigmas KOs SEM\Chart and primary data\"/>
    </mc:Choice>
  </mc:AlternateContent>
  <bookViews>
    <workbookView xWindow="0" yWindow="0" windowWidth="23040" windowHeight="10452"/>
  </bookViews>
  <sheets>
    <sheet name="SigD" sheetId="1" r:id="rId1"/>
    <sheet name="SigD descriptive statistic" sheetId="2" r:id="rId2"/>
    <sheet name="SigI" sheetId="3" r:id="rId3"/>
    <sheet name="SigI descriptive statistic" sheetId="4" r:id="rId4"/>
    <sheet name="7ECF" sheetId="5" r:id="rId5"/>
    <sheet name="7ECF descriptive statistic" sheetId="6" r:id="rId6"/>
    <sheet name="SigB" sheetId="7" r:id="rId7"/>
    <sheet name="SigB descriptive statistic" sheetId="9" r:id="rId8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5" i="7" l="1"/>
  <c r="D34" i="7"/>
  <c r="I22" i="7"/>
  <c r="H22" i="7"/>
  <c r="I5" i="7"/>
  <c r="H5" i="7"/>
  <c r="D53" i="5"/>
  <c r="D52" i="5"/>
  <c r="D51" i="5"/>
  <c r="I23" i="5"/>
  <c r="H23" i="5"/>
  <c r="I5" i="5"/>
  <c r="H5" i="5"/>
  <c r="D59" i="3"/>
  <c r="I52" i="3"/>
  <c r="H52" i="3"/>
  <c r="I37" i="3"/>
  <c r="H37" i="3"/>
  <c r="I21" i="3"/>
  <c r="H21" i="3"/>
  <c r="D58" i="3"/>
  <c r="D57" i="3"/>
  <c r="I5" i="3"/>
  <c r="H5" i="3"/>
  <c r="D56" i="3" l="1"/>
  <c r="D37" i="1" l="1"/>
  <c r="D36" i="1"/>
  <c r="D35" i="1"/>
  <c r="D34" i="1"/>
  <c r="H30" i="1"/>
  <c r="G30" i="1"/>
  <c r="H5" i="1"/>
  <c r="G5" i="1"/>
</calcChain>
</file>

<file path=xl/sharedStrings.xml><?xml version="1.0" encoding="utf-8"?>
<sst xmlns="http://schemas.openxmlformats.org/spreadsheetml/2006/main" count="216" uniqueCount="62">
  <si>
    <t>E1</t>
  </si>
  <si>
    <t>SigD KO</t>
  </si>
  <si>
    <t>Fig: 701-1A_ B_subtilis_1873_12.tif</t>
  </si>
  <si>
    <t>Pic1</t>
  </si>
  <si>
    <t>Pic2</t>
  </si>
  <si>
    <t>Pic3</t>
  </si>
  <si>
    <t>Cells</t>
  </si>
  <si>
    <t>NTs</t>
  </si>
  <si>
    <t>Fig: 701-1A_ B_subtilis_1873_05.tif</t>
  </si>
  <si>
    <t>Fig: 701-1A_ B_subtilis_1873_11.tif</t>
  </si>
  <si>
    <t>E2</t>
  </si>
  <si>
    <t>Fig: 718-B2_B_subtilis_1873_01-02_mix.tif,</t>
  </si>
  <si>
    <t>E3</t>
  </si>
  <si>
    <t>Fig: 701-1A_ B_subtilis_1873_19.tif</t>
  </si>
  <si>
    <t>E4</t>
  </si>
  <si>
    <t>Fig: 741-3_B_subtilis_delta_sigD_14.tif -</t>
  </si>
  <si>
    <t>Fig: 741-3_B_subtilis_delta_sigD_20.tif -</t>
  </si>
  <si>
    <t>Fig: 701-1A_ B_subtilis_1873_20.tif</t>
  </si>
  <si>
    <t>Percentage of NTs</t>
  </si>
  <si>
    <t>Mean</t>
  </si>
  <si>
    <t>Column1</t>
  </si>
  <si>
    <t>Standard Error</t>
  </si>
  <si>
    <t>Median</t>
  </si>
  <si>
    <t>Mode</t>
  </si>
  <si>
    <t>Standard Deviation</t>
  </si>
  <si>
    <t>Sample Variance</t>
  </si>
  <si>
    <t>Kurtosis</t>
  </si>
  <si>
    <t>Skewness</t>
  </si>
  <si>
    <t>Range</t>
  </si>
  <si>
    <t>Minimum</t>
  </si>
  <si>
    <t>Maximum</t>
  </si>
  <si>
    <t>Sum</t>
  </si>
  <si>
    <t>Count</t>
  </si>
  <si>
    <t>SigI KO</t>
  </si>
  <si>
    <t>Fig: 670_B-subtilis_1550_37_19.tif</t>
  </si>
  <si>
    <t>Fig: 670_B-subtilis_1550_37_31.tif</t>
  </si>
  <si>
    <t>Fig: 670_B-subtilis_1550_37_08.tif</t>
  </si>
  <si>
    <t>Fig: 670_</t>
  </si>
  <si>
    <t>Fig: 741-2_B_subtilis_delta_sigI_delta_rsgI_26.tif -</t>
  </si>
  <si>
    <t>Fig: 741-2_B_subtilis_delta_sigI_delta_rsgI_14.tif -</t>
  </si>
  <si>
    <t>Fig: 783-4_B-subtilis_1550B_delta-siglrsgl_02.tif</t>
  </si>
  <si>
    <t>Fig: 783-4_B-subtilis_1550B_delta-siglrsgl_05.tif</t>
  </si>
  <si>
    <t>Fig: 783-4_B-subtilis_1550B_delta-siglrsgl_06.tif</t>
  </si>
  <si>
    <t>File: 813-2_B-subtilis_1550A_delat_sigI_03.tif</t>
  </si>
  <si>
    <t>File: 813-2_B-subtilis_1550A_delat_sigI_09.tif</t>
  </si>
  <si>
    <t>7ECF KO</t>
  </si>
  <si>
    <t>Fig: 710-1_B_subtilis_ 1884_A_19.tif,</t>
  </si>
  <si>
    <t>Fig: 710-1_B_subtilis_ 1884_A_25.tif,</t>
  </si>
  <si>
    <t>Fig: 710-1_B_subtilis_ 1884_A_31.tif,</t>
  </si>
  <si>
    <t>Fig: 710-2_B_subtilis_ 1884_B_13.tif,</t>
  </si>
  <si>
    <t>Fig: 710-2_B_subtilis_ 1884_B_14.tif,</t>
  </si>
  <si>
    <t>Fig: 710-2_B_subtilis_ 1884_B_12.tif,</t>
  </si>
  <si>
    <t>Pic4</t>
  </si>
  <si>
    <t>Fig: 734-1_B_subtilis_delta_7ECF_16.tif,</t>
  </si>
  <si>
    <t>SigB</t>
  </si>
  <si>
    <t>Fig: 741-6_B_subtilis_delta_sigB_14.tif -</t>
  </si>
  <si>
    <t>Fig: 741-6_B_subtilis_delta_sigB_08.tif -</t>
  </si>
  <si>
    <t>Fig: 741-6_B_subtilis_delta_sigB_05.tif -</t>
  </si>
  <si>
    <t>File: 813-4_B. subtilis_2218A_delta_sigB_02.tif</t>
  </si>
  <si>
    <t>File: 813-4_B. subtilis_2218A_delta_sigB_08.tif</t>
  </si>
  <si>
    <t>File: 813-4_B. subtilis_2218A_delta_sigB_52.tif</t>
  </si>
  <si>
    <t>Standard error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</si>
</sst>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5" x14ac:knownFonts="1">
    <font>
      <sz val="11"/>
      <color theme="1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rgb="FF000000"/>
      <name val="Calibri"/>
      <family val="2"/>
      <charset val="238"/>
      <scheme val="minor"/>
    </font>
    <font>
      <i/>
      <sz val="11"/>
      <color theme="1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0" borderId="0" xfId="0" applyFont="1"/>
    <xf numFmtId="0" fontId="2" fillId="0" borderId="0" xfId="0" applyFont="1"/>
    <xf numFmtId="0" fontId="1" fillId="0" borderId="2" xfId="0" applyFont="1" applyBorder="1"/>
    <xf numFmtId="0" fontId="1" fillId="0" borderId="4" xfId="0" applyFont="1" applyBorder="1"/>
    <xf numFmtId="0" fontId="1" fillId="0" borderId="0" xfId="0" applyFont="1" applyFill="1" applyBorder="1"/>
    <xf numFmtId="0" fontId="1" fillId="0" borderId="0" xfId="0" applyFont="1" applyBorder="1"/>
    <xf numFmtId="0" fontId="0" fillId="0" borderId="0" xfId="0" applyFill="1" applyBorder="1" applyAlignment="1"/>
    <xf numFmtId="0" fontId="0" fillId="0" borderId="8" xfId="0" applyFill="1" applyBorder="1" applyAlignment="1"/>
    <xf numFmtId="0" fontId="3" fillId="0" borderId="9" xfId="0" applyFont="1" applyFill="1" applyBorder="1" applyAlignment="1">
      <alignment horizontal="centerContinuous"/>
    </xf>
    <xf numFmtId="0" fontId="0" fillId="0" borderId="1" xfId="0" applyBorder="1"/>
    <xf numFmtId="0" fontId="0" fillId="0" borderId="7" xfId="0" applyBorder="1"/>
    <xf numFmtId="0" fontId="1" fillId="0" borderId="7" xfId="0" applyFont="1" applyBorder="1"/>
    <xf numFmtId="0" fontId="0" fillId="0" borderId="3" xfId="0" applyBorder="1"/>
    <xf numFmtId="0" fontId="0" fillId="0" borderId="0" xfId="0" applyBorder="1"/>
    <xf numFmtId="0" fontId="0" fillId="0" borderId="4" xfId="0" applyBorder="1"/>
    <xf numFmtId="0" fontId="1" fillId="0" borderId="3" xfId="0" applyFont="1" applyFill="1" applyBorder="1"/>
    <xf numFmtId="0" fontId="4" fillId="0" borderId="4" xfId="0" applyFont="1" applyFill="1" applyBorder="1" applyAlignment="1"/>
    <xf numFmtId="0" fontId="1" fillId="0" borderId="5" xfId="0" applyFont="1" applyFill="1" applyBorder="1"/>
    <xf numFmtId="0" fontId="0" fillId="0" borderId="8" xfId="0" applyBorder="1"/>
    <xf numFmtId="0" fontId="4" fillId="0" borderId="6" xfId="0" applyFont="1" applyFill="1" applyBorder="1" applyAlignment="1"/>
    <xf numFmtId="0" fontId="0" fillId="0" borderId="0" xfId="0" applyFont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3" Type="http://schemas.openxmlformats.org/officeDocument/2006/relationships/image" Target="../media/image10.emf"/><Relationship Id="rId7" Type="http://schemas.openxmlformats.org/officeDocument/2006/relationships/image" Target="../media/image14.emf"/><Relationship Id="rId2" Type="http://schemas.openxmlformats.org/officeDocument/2006/relationships/image" Target="../media/image9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5" Type="http://schemas.openxmlformats.org/officeDocument/2006/relationships/image" Target="../media/image12.emf"/><Relationship Id="rId10" Type="http://schemas.openxmlformats.org/officeDocument/2006/relationships/image" Target="../media/image17.emf"/><Relationship Id="rId4" Type="http://schemas.openxmlformats.org/officeDocument/2006/relationships/image" Target="../media/image11.emf"/><Relationship Id="rId9" Type="http://schemas.openxmlformats.org/officeDocument/2006/relationships/image" Target="../media/image1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emf"/><Relationship Id="rId3" Type="http://schemas.openxmlformats.org/officeDocument/2006/relationships/image" Target="../media/image20.emf"/><Relationship Id="rId7" Type="http://schemas.openxmlformats.org/officeDocument/2006/relationships/image" Target="../media/image24.emf"/><Relationship Id="rId2" Type="http://schemas.openxmlformats.org/officeDocument/2006/relationships/image" Target="../media/image19.emf"/><Relationship Id="rId1" Type="http://schemas.openxmlformats.org/officeDocument/2006/relationships/image" Target="../media/image18.emf"/><Relationship Id="rId6" Type="http://schemas.openxmlformats.org/officeDocument/2006/relationships/image" Target="../media/image23.emf"/><Relationship Id="rId5" Type="http://schemas.openxmlformats.org/officeDocument/2006/relationships/image" Target="../media/image22.emf"/><Relationship Id="rId4" Type="http://schemas.openxmlformats.org/officeDocument/2006/relationships/image" Target="../media/image21.emf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emf"/><Relationship Id="rId2" Type="http://schemas.openxmlformats.org/officeDocument/2006/relationships/image" Target="../media/image27.emf"/><Relationship Id="rId1" Type="http://schemas.openxmlformats.org/officeDocument/2006/relationships/image" Target="../media/image26.emf"/><Relationship Id="rId6" Type="http://schemas.openxmlformats.org/officeDocument/2006/relationships/image" Target="../media/image31.emf"/><Relationship Id="rId5" Type="http://schemas.openxmlformats.org/officeDocument/2006/relationships/image" Target="../media/image30.emf"/><Relationship Id="rId4" Type="http://schemas.openxmlformats.org/officeDocument/2006/relationships/image" Target="../media/image2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22860</xdr:colOff>
      <xdr:row>1</xdr:row>
      <xdr:rowOff>30480</xdr:rowOff>
    </xdr:from>
    <xdr:to>
      <xdr:col>20</xdr:col>
      <xdr:colOff>502920</xdr:colOff>
      <xdr:row>17</xdr:row>
      <xdr:rowOff>74890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lum bright="20000" contras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7260" y="213360"/>
          <a:ext cx="4137660" cy="2970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18835</xdr:colOff>
      <xdr:row>1</xdr:row>
      <xdr:rowOff>38100</xdr:rowOff>
    </xdr:from>
    <xdr:to>
      <xdr:col>27</xdr:col>
      <xdr:colOff>495301</xdr:colOff>
      <xdr:row>17</xdr:row>
      <xdr:rowOff>79929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lum bright="20000" contras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0435" y="220980"/>
          <a:ext cx="4134066" cy="2967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25958</xdr:colOff>
      <xdr:row>1</xdr:row>
      <xdr:rowOff>45720</xdr:rowOff>
    </xdr:from>
    <xdr:to>
      <xdr:col>34</xdr:col>
      <xdr:colOff>480060</xdr:colOff>
      <xdr:row>17</xdr:row>
      <xdr:rowOff>71494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lum bright="20000" contrast="4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94758" y="228600"/>
          <a:ext cx="4111702" cy="29518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22860</xdr:colOff>
      <xdr:row>19</xdr:row>
      <xdr:rowOff>68579</xdr:rowOff>
    </xdr:from>
    <xdr:to>
      <xdr:col>20</xdr:col>
      <xdr:colOff>525780</xdr:colOff>
      <xdr:row>35</xdr:row>
      <xdr:rowOff>118514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7260" y="3543299"/>
          <a:ext cx="4160520" cy="2986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608909</xdr:colOff>
      <xdr:row>38</xdr:row>
      <xdr:rowOff>54430</xdr:rowOff>
    </xdr:from>
    <xdr:to>
      <xdr:col>20</xdr:col>
      <xdr:colOff>484413</xdr:colOff>
      <xdr:row>54</xdr:row>
      <xdr:rowOff>91440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3709" y="7086601"/>
          <a:ext cx="4142704" cy="3008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598714</xdr:colOff>
      <xdr:row>56</xdr:row>
      <xdr:rowOff>76199</xdr:rowOff>
    </xdr:from>
    <xdr:to>
      <xdr:col>20</xdr:col>
      <xdr:colOff>468085</xdr:colOff>
      <xdr:row>73</xdr:row>
      <xdr:rowOff>167094</xdr:rowOff>
    </xdr:to>
    <xdr:pic>
      <xdr:nvPicPr>
        <xdr:cNvPr id="7" name="Picture 6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23514" y="10439399"/>
          <a:ext cx="4136571" cy="323686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20</xdr:col>
      <xdr:colOff>609599</xdr:colOff>
      <xdr:row>56</xdr:row>
      <xdr:rowOff>65314</xdr:rowOff>
    </xdr:from>
    <xdr:to>
      <xdr:col>27</xdr:col>
      <xdr:colOff>566056</xdr:colOff>
      <xdr:row>73</xdr:row>
      <xdr:rowOff>163285</xdr:rowOff>
    </xdr:to>
    <xdr:pic>
      <xdr:nvPicPr>
        <xdr:cNvPr id="8" name="Picture 7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01599" y="10428514"/>
          <a:ext cx="4223657" cy="3243943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607558</xdr:colOff>
      <xdr:row>1</xdr:row>
      <xdr:rowOff>22860</xdr:rowOff>
    </xdr:from>
    <xdr:to>
      <xdr:col>15</xdr:col>
      <xdr:colOff>335845</xdr:colOff>
      <xdr:row>14</xdr:row>
      <xdr:rowOff>76200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3958" y="205740"/>
          <a:ext cx="3385887" cy="2430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8020</xdr:colOff>
      <xdr:row>1</xdr:row>
      <xdr:rowOff>30479</xdr:rowOff>
    </xdr:from>
    <xdr:to>
      <xdr:col>21</xdr:col>
      <xdr:colOff>335280</xdr:colOff>
      <xdr:row>14</xdr:row>
      <xdr:rowOff>76190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61620" y="213359"/>
          <a:ext cx="3375260" cy="24231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17785</xdr:colOff>
      <xdr:row>1</xdr:row>
      <xdr:rowOff>22860</xdr:rowOff>
    </xdr:from>
    <xdr:to>
      <xdr:col>27</xdr:col>
      <xdr:colOff>342901</xdr:colOff>
      <xdr:row>14</xdr:row>
      <xdr:rowOff>67032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28985" y="205740"/>
          <a:ext cx="3373116" cy="242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</xdr:colOff>
      <xdr:row>17</xdr:row>
      <xdr:rowOff>0</xdr:rowOff>
    </xdr:from>
    <xdr:to>
      <xdr:col>15</xdr:col>
      <xdr:colOff>342901</xdr:colOff>
      <xdr:row>30</xdr:row>
      <xdr:rowOff>129540</xdr:rowOff>
    </xdr:to>
    <xdr:pic>
      <xdr:nvPicPr>
        <xdr:cNvPr id="5" name="Picture 4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1" y="3108960"/>
          <a:ext cx="3390900" cy="25069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16</xdr:col>
      <xdr:colOff>7620</xdr:colOff>
      <xdr:row>16</xdr:row>
      <xdr:rowOff>175260</xdr:rowOff>
    </xdr:from>
    <xdr:to>
      <xdr:col>21</xdr:col>
      <xdr:colOff>342900</xdr:colOff>
      <xdr:row>31</xdr:row>
      <xdr:rowOff>7620</xdr:rowOff>
    </xdr:to>
    <xdr:pic>
      <xdr:nvPicPr>
        <xdr:cNvPr id="6" name="Picture 5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61220" y="3101340"/>
          <a:ext cx="3383280" cy="25755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15241</xdr:colOff>
      <xdr:row>33</xdr:row>
      <xdr:rowOff>76201</xdr:rowOff>
    </xdr:from>
    <xdr:to>
      <xdr:col>15</xdr:col>
      <xdr:colOff>365761</xdr:colOff>
      <xdr:row>47</xdr:row>
      <xdr:rowOff>106681</xdr:rowOff>
    </xdr:to>
    <xdr:pic>
      <xdr:nvPicPr>
        <xdr:cNvPr id="7" name="Picture 6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11241" y="6111241"/>
          <a:ext cx="3398520" cy="2590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15</xdr:col>
      <xdr:colOff>571500</xdr:colOff>
      <xdr:row>33</xdr:row>
      <xdr:rowOff>76200</xdr:rowOff>
    </xdr:from>
    <xdr:to>
      <xdr:col>21</xdr:col>
      <xdr:colOff>350520</xdr:colOff>
      <xdr:row>47</xdr:row>
      <xdr:rowOff>114300</xdr:rowOff>
    </xdr:to>
    <xdr:pic>
      <xdr:nvPicPr>
        <xdr:cNvPr id="8" name="Picture 7"/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0" y="6111240"/>
          <a:ext cx="3436620" cy="25984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22</xdr:col>
      <xdr:colOff>7620</xdr:colOff>
      <xdr:row>33</xdr:row>
      <xdr:rowOff>53341</xdr:rowOff>
    </xdr:from>
    <xdr:to>
      <xdr:col>28</xdr:col>
      <xdr:colOff>106680</xdr:colOff>
      <xdr:row>47</xdr:row>
      <xdr:rowOff>114300</xdr:rowOff>
    </xdr:to>
    <xdr:pic>
      <xdr:nvPicPr>
        <xdr:cNvPr id="9" name="Picture 8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8820" y="6088381"/>
          <a:ext cx="3756660" cy="262127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1</xdr:colOff>
      <xdr:row>49</xdr:row>
      <xdr:rowOff>0</xdr:rowOff>
    </xdr:from>
    <xdr:to>
      <xdr:col>15</xdr:col>
      <xdr:colOff>373381</xdr:colOff>
      <xdr:row>62</xdr:row>
      <xdr:rowOff>38100</xdr:rowOff>
    </xdr:to>
    <xdr:pic>
      <xdr:nvPicPr>
        <xdr:cNvPr id="10" name="Picture 9"/>
        <xdr:cNvPicPr/>
      </xdr:nvPicPr>
      <xdr:blipFill rotWithShape="1">
        <a:blip xmlns:r="http://schemas.openxmlformats.org/officeDocument/2006/relationships" r:embed="rId9" cstate="print">
          <a:lum bright="20000" contrast="4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48" t="432" r="4753" b="52466"/>
        <a:stretch/>
      </xdr:blipFill>
      <xdr:spPr bwMode="auto">
        <a:xfrm>
          <a:off x="6096001" y="8961120"/>
          <a:ext cx="3421380" cy="243078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16</xdr:col>
      <xdr:colOff>1</xdr:colOff>
      <xdr:row>49</xdr:row>
      <xdr:rowOff>1</xdr:rowOff>
    </xdr:from>
    <xdr:to>
      <xdr:col>21</xdr:col>
      <xdr:colOff>373381</xdr:colOff>
      <xdr:row>62</xdr:row>
      <xdr:rowOff>45721</xdr:rowOff>
    </xdr:to>
    <xdr:pic>
      <xdr:nvPicPr>
        <xdr:cNvPr id="11" name="Picture 10"/>
        <xdr:cNvPicPr/>
      </xdr:nvPicPr>
      <xdr:blipFill rotWithShape="1">
        <a:blip xmlns:r="http://schemas.openxmlformats.org/officeDocument/2006/relationships" r:embed="rId10" cstate="print">
          <a:lum bright="20000" contrast="4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0" t="433" r="4506" b="52905"/>
        <a:stretch/>
      </xdr:blipFill>
      <xdr:spPr bwMode="auto">
        <a:xfrm>
          <a:off x="9753601" y="8961121"/>
          <a:ext cx="3421380" cy="24384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15240</xdr:colOff>
      <xdr:row>1</xdr:row>
      <xdr:rowOff>22860</xdr:rowOff>
    </xdr:from>
    <xdr:to>
      <xdr:col>15</xdr:col>
      <xdr:colOff>60960</xdr:colOff>
      <xdr:row>13</xdr:row>
      <xdr:rowOff>49329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11240" y="205740"/>
          <a:ext cx="3093720" cy="2221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10885</xdr:colOff>
      <xdr:row>1</xdr:row>
      <xdr:rowOff>10885</xdr:rowOff>
    </xdr:from>
    <xdr:to>
      <xdr:col>21</xdr:col>
      <xdr:colOff>181708</xdr:colOff>
      <xdr:row>13</xdr:row>
      <xdr:rowOff>58614</xdr:rowOff>
    </xdr:to>
    <xdr:pic>
      <xdr:nvPicPr>
        <xdr:cNvPr id="3" name="Picture 2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64485" y="192593"/>
          <a:ext cx="3218823" cy="222822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21</xdr:col>
      <xdr:colOff>601980</xdr:colOff>
      <xdr:row>0</xdr:row>
      <xdr:rowOff>169114</xdr:rowOff>
    </xdr:from>
    <xdr:to>
      <xdr:col>27</xdr:col>
      <xdr:colOff>106680</xdr:colOff>
      <xdr:row>13</xdr:row>
      <xdr:rowOff>61938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03580" y="169114"/>
          <a:ext cx="3162300" cy="2270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17</xdr:row>
      <xdr:rowOff>0</xdr:rowOff>
    </xdr:from>
    <xdr:to>
      <xdr:col>15</xdr:col>
      <xdr:colOff>45720</xdr:colOff>
      <xdr:row>29</xdr:row>
      <xdr:rowOff>30480</xdr:rowOff>
    </xdr:to>
    <xdr:pic>
      <xdr:nvPicPr>
        <xdr:cNvPr id="6" name="Picture 5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108960"/>
          <a:ext cx="3093720" cy="22250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16</xdr:col>
      <xdr:colOff>1</xdr:colOff>
      <xdr:row>17</xdr:row>
      <xdr:rowOff>0</xdr:rowOff>
    </xdr:from>
    <xdr:to>
      <xdr:col>21</xdr:col>
      <xdr:colOff>160021</xdr:colOff>
      <xdr:row>29</xdr:row>
      <xdr:rowOff>60960</xdr:rowOff>
    </xdr:to>
    <xdr:pic>
      <xdr:nvPicPr>
        <xdr:cNvPr id="7" name="Picture 6"/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1" y="3108960"/>
          <a:ext cx="3208020" cy="22555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22</xdr:col>
      <xdr:colOff>7620</xdr:colOff>
      <xdr:row>17</xdr:row>
      <xdr:rowOff>5773</xdr:rowOff>
    </xdr:from>
    <xdr:to>
      <xdr:col>27</xdr:col>
      <xdr:colOff>103957</xdr:colOff>
      <xdr:row>29</xdr:row>
      <xdr:rowOff>68581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8820" y="3114733"/>
          <a:ext cx="3144337" cy="22573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32242</xdr:colOff>
      <xdr:row>17</xdr:row>
      <xdr:rowOff>30480</xdr:rowOff>
    </xdr:from>
    <xdr:to>
      <xdr:col>33</xdr:col>
      <xdr:colOff>126006</xdr:colOff>
      <xdr:row>29</xdr:row>
      <xdr:rowOff>91440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01042" y="3139440"/>
          <a:ext cx="3141764" cy="2255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609599</xdr:colOff>
      <xdr:row>33</xdr:row>
      <xdr:rowOff>0</xdr:rowOff>
    </xdr:from>
    <xdr:to>
      <xdr:col>15</xdr:col>
      <xdr:colOff>54428</xdr:colOff>
      <xdr:row>45</xdr:row>
      <xdr:rowOff>21772</xdr:rowOff>
    </xdr:to>
    <xdr:pic>
      <xdr:nvPicPr>
        <xdr:cNvPr id="10" name="Picture 9"/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5999" y="6106886"/>
          <a:ext cx="3102429" cy="2242457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18379</xdr:colOff>
      <xdr:row>1</xdr:row>
      <xdr:rowOff>10887</xdr:rowOff>
    </xdr:from>
    <xdr:to>
      <xdr:col>30</xdr:col>
      <xdr:colOff>63135</xdr:colOff>
      <xdr:row>15</xdr:row>
      <xdr:rowOff>108858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8779" y="195944"/>
          <a:ext cx="3702356" cy="26887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604932</xdr:colOff>
      <xdr:row>0</xdr:row>
      <xdr:rowOff>174173</xdr:rowOff>
    </xdr:from>
    <xdr:to>
      <xdr:col>16</xdr:col>
      <xdr:colOff>250371</xdr:colOff>
      <xdr:row>15</xdr:row>
      <xdr:rowOff>87087</xdr:rowOff>
    </xdr:to>
    <xdr:pic>
      <xdr:nvPicPr>
        <xdr:cNvPr id="3" name="Picture 2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1332" y="174173"/>
          <a:ext cx="3912639" cy="268877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16</xdr:col>
      <xdr:colOff>609598</xdr:colOff>
      <xdr:row>1</xdr:row>
      <xdr:rowOff>21770</xdr:rowOff>
    </xdr:from>
    <xdr:to>
      <xdr:col>22</xdr:col>
      <xdr:colOff>598714</xdr:colOff>
      <xdr:row>15</xdr:row>
      <xdr:rowOff>108857</xdr:rowOff>
    </xdr:to>
    <xdr:pic>
      <xdr:nvPicPr>
        <xdr:cNvPr id="4" name="Picture 3"/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198" y="206827"/>
          <a:ext cx="3646716" cy="267788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586117</xdr:colOff>
      <xdr:row>18</xdr:row>
      <xdr:rowOff>21772</xdr:rowOff>
    </xdr:from>
    <xdr:to>
      <xdr:col>16</xdr:col>
      <xdr:colOff>206829</xdr:colOff>
      <xdr:row>33</xdr:row>
      <xdr:rowOff>42125</xdr:rowOff>
    </xdr:to>
    <xdr:pic>
      <xdr:nvPicPr>
        <xdr:cNvPr id="7" name="Picture 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lum bright="20000" contrast="4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83" t="50836" r="4509" b="2377"/>
        <a:stretch/>
      </xdr:blipFill>
      <xdr:spPr bwMode="auto">
        <a:xfrm>
          <a:off x="6072517" y="3361320"/>
          <a:ext cx="3887912" cy="2814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5724</xdr:colOff>
      <xdr:row>17</xdr:row>
      <xdr:rowOff>176419</xdr:rowOff>
    </xdr:from>
    <xdr:to>
      <xdr:col>23</xdr:col>
      <xdr:colOff>33370</xdr:colOff>
      <xdr:row>32</xdr:row>
      <xdr:rowOff>148140</xdr:rowOff>
    </xdr:to>
    <xdr:pic>
      <xdr:nvPicPr>
        <xdr:cNvPr id="8" name="Picture 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44" t="50357" r="4511" b="2470"/>
        <a:stretch/>
      </xdr:blipFill>
      <xdr:spPr bwMode="auto">
        <a:xfrm>
          <a:off x="10368924" y="3330436"/>
          <a:ext cx="3685246" cy="2765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18</xdr:row>
      <xdr:rowOff>1</xdr:rowOff>
    </xdr:from>
    <xdr:to>
      <xdr:col>30</xdr:col>
      <xdr:colOff>544286</xdr:colOff>
      <xdr:row>33</xdr:row>
      <xdr:rowOff>87087</xdr:rowOff>
    </xdr:to>
    <xdr:pic>
      <xdr:nvPicPr>
        <xdr:cNvPr id="9" name="Picture 8"/>
        <xdr:cNvPicPr/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92" t="50633" r="4902" b="2147"/>
        <a:stretch/>
      </xdr:blipFill>
      <xdr:spPr bwMode="auto">
        <a:xfrm>
          <a:off x="14630400" y="3331030"/>
          <a:ext cx="4201886" cy="2873828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56"/>
  <sheetViews>
    <sheetView tabSelected="1" zoomScale="70" zoomScaleNormal="70" workbookViewId="0">
      <selection activeCell="I59" sqref="I59"/>
    </sheetView>
  </sheetViews>
  <sheetFormatPr defaultRowHeight="14.4" x14ac:dyDescent="0.3"/>
  <sheetData>
    <row r="1" spans="1:29" x14ac:dyDescent="0.3">
      <c r="A1" t="s">
        <v>1</v>
      </c>
      <c r="G1" t="s">
        <v>6</v>
      </c>
      <c r="H1" t="s">
        <v>7</v>
      </c>
      <c r="O1" t="s">
        <v>2</v>
      </c>
      <c r="V1" t="s">
        <v>8</v>
      </c>
      <c r="AC1" t="s">
        <v>9</v>
      </c>
    </row>
    <row r="2" spans="1:29" x14ac:dyDescent="0.3">
      <c r="A2" t="s">
        <v>0</v>
      </c>
      <c r="B2" t="s">
        <v>3</v>
      </c>
      <c r="C2" t="s">
        <v>2</v>
      </c>
      <c r="G2">
        <v>130</v>
      </c>
      <c r="H2">
        <v>0</v>
      </c>
    </row>
    <row r="3" spans="1:29" x14ac:dyDescent="0.3">
      <c r="B3" t="s">
        <v>4</v>
      </c>
      <c r="C3" t="s">
        <v>8</v>
      </c>
      <c r="G3">
        <v>145</v>
      </c>
      <c r="H3">
        <v>0</v>
      </c>
    </row>
    <row r="4" spans="1:29" x14ac:dyDescent="0.3">
      <c r="B4" t="s">
        <v>5</v>
      </c>
      <c r="C4" t="s">
        <v>9</v>
      </c>
      <c r="G4">
        <v>64</v>
      </c>
      <c r="H4">
        <v>0</v>
      </c>
    </row>
    <row r="5" spans="1:29" x14ac:dyDescent="0.3">
      <c r="G5" s="1">
        <f>G2+G3+G4</f>
        <v>339</v>
      </c>
      <c r="H5">
        <f>H2+H3+H4</f>
        <v>0</v>
      </c>
    </row>
    <row r="18" spans="1:15" x14ac:dyDescent="0.3">
      <c r="G18" t="s">
        <v>6</v>
      </c>
      <c r="H18" t="s">
        <v>7</v>
      </c>
    </row>
    <row r="19" spans="1:15" x14ac:dyDescent="0.3">
      <c r="A19" t="s">
        <v>10</v>
      </c>
      <c r="B19" t="s">
        <v>3</v>
      </c>
      <c r="C19" t="s">
        <v>11</v>
      </c>
      <c r="G19">
        <v>118</v>
      </c>
      <c r="H19">
        <v>0</v>
      </c>
      <c r="O19" t="s">
        <v>11</v>
      </c>
    </row>
    <row r="24" spans="1:15" x14ac:dyDescent="0.3">
      <c r="G24" t="s">
        <v>6</v>
      </c>
      <c r="H24" t="s">
        <v>7</v>
      </c>
    </row>
    <row r="25" spans="1:15" x14ac:dyDescent="0.3">
      <c r="A25" t="s">
        <v>12</v>
      </c>
      <c r="B25" t="s">
        <v>3</v>
      </c>
      <c r="C25" t="s">
        <v>13</v>
      </c>
      <c r="G25">
        <v>161</v>
      </c>
      <c r="H25">
        <v>0</v>
      </c>
    </row>
    <row r="27" spans="1:15" x14ac:dyDescent="0.3">
      <c r="G27" t="s">
        <v>6</v>
      </c>
      <c r="H27" t="s">
        <v>7</v>
      </c>
    </row>
    <row r="28" spans="1:15" x14ac:dyDescent="0.3">
      <c r="A28" t="s">
        <v>14</v>
      </c>
      <c r="B28" t="s">
        <v>3</v>
      </c>
      <c r="C28" t="s">
        <v>15</v>
      </c>
      <c r="G28">
        <v>30</v>
      </c>
      <c r="H28">
        <v>0</v>
      </c>
    </row>
    <row r="29" spans="1:15" x14ac:dyDescent="0.3">
      <c r="B29" t="s">
        <v>4</v>
      </c>
      <c r="C29" t="s">
        <v>16</v>
      </c>
      <c r="G29">
        <v>17</v>
      </c>
      <c r="H29">
        <v>0</v>
      </c>
    </row>
    <row r="30" spans="1:15" x14ac:dyDescent="0.3">
      <c r="G30">
        <f>G28+G29</f>
        <v>47</v>
      </c>
      <c r="H30">
        <f>H28+H29</f>
        <v>0</v>
      </c>
    </row>
    <row r="32" spans="1:15" ht="15" thickBot="1" x14ac:dyDescent="0.35"/>
    <row r="33" spans="1:15" x14ac:dyDescent="0.3">
      <c r="A33" s="10"/>
      <c r="B33" s="11"/>
      <c r="C33" s="12" t="s">
        <v>18</v>
      </c>
      <c r="D33" s="3"/>
    </row>
    <row r="34" spans="1:15" x14ac:dyDescent="0.3">
      <c r="A34" s="13"/>
      <c r="B34" s="14"/>
      <c r="C34" s="6" t="s">
        <v>0</v>
      </c>
      <c r="D34" s="4">
        <f>H5/(G5/100)</f>
        <v>0</v>
      </c>
    </row>
    <row r="35" spans="1:15" x14ac:dyDescent="0.3">
      <c r="A35" s="13"/>
      <c r="B35" s="14"/>
      <c r="C35" s="6" t="s">
        <v>10</v>
      </c>
      <c r="D35" s="4">
        <f>H19/(G19/100)</f>
        <v>0</v>
      </c>
    </row>
    <row r="36" spans="1:15" x14ac:dyDescent="0.3">
      <c r="A36" s="13"/>
      <c r="B36" s="14"/>
      <c r="C36" s="6" t="s">
        <v>12</v>
      </c>
      <c r="D36" s="4">
        <f>H25/(G25/100)</f>
        <v>0</v>
      </c>
    </row>
    <row r="37" spans="1:15" x14ac:dyDescent="0.3">
      <c r="A37" s="13"/>
      <c r="B37" s="14"/>
      <c r="C37" s="5" t="s">
        <v>14</v>
      </c>
      <c r="D37" s="15">
        <f>H30/(G30/100)</f>
        <v>0</v>
      </c>
    </row>
    <row r="38" spans="1:15" x14ac:dyDescent="0.3">
      <c r="A38" s="16" t="s">
        <v>19</v>
      </c>
      <c r="B38" s="14"/>
      <c r="C38" s="14"/>
      <c r="D38" s="17">
        <v>0</v>
      </c>
      <c r="O38" t="s">
        <v>17</v>
      </c>
    </row>
    <row r="39" spans="1:15" ht="15" thickBot="1" x14ac:dyDescent="0.35">
      <c r="A39" s="18" t="s">
        <v>61</v>
      </c>
      <c r="B39" s="19"/>
      <c r="C39" s="19"/>
      <c r="D39" s="20">
        <v>0</v>
      </c>
    </row>
    <row r="56" spans="15:22" x14ac:dyDescent="0.3">
      <c r="O56" s="2" t="s">
        <v>15</v>
      </c>
      <c r="V56" t="s">
        <v>16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5"/>
  <sheetViews>
    <sheetView workbookViewId="0">
      <selection activeCell="E48" sqref="E48"/>
    </sheetView>
  </sheetViews>
  <sheetFormatPr defaultRowHeight="14.4" x14ac:dyDescent="0.3"/>
  <sheetData>
    <row r="1" spans="1:2" x14ac:dyDescent="0.3">
      <c r="A1" s="9" t="s">
        <v>20</v>
      </c>
      <c r="B1" s="9"/>
    </row>
    <row r="2" spans="1:2" x14ac:dyDescent="0.3">
      <c r="A2" s="7"/>
      <c r="B2" s="7"/>
    </row>
    <row r="3" spans="1:2" x14ac:dyDescent="0.3">
      <c r="A3" s="7" t="s">
        <v>19</v>
      </c>
      <c r="B3" s="7">
        <v>0</v>
      </c>
    </row>
    <row r="4" spans="1:2" x14ac:dyDescent="0.3">
      <c r="A4" s="7" t="s">
        <v>21</v>
      </c>
      <c r="B4" s="7">
        <v>0</v>
      </c>
    </row>
    <row r="5" spans="1:2" x14ac:dyDescent="0.3">
      <c r="A5" s="7" t="s">
        <v>22</v>
      </c>
      <c r="B5" s="7">
        <v>0</v>
      </c>
    </row>
    <row r="6" spans="1:2" x14ac:dyDescent="0.3">
      <c r="A6" s="7" t="s">
        <v>23</v>
      </c>
      <c r="B6" s="7">
        <v>0</v>
      </c>
    </row>
    <row r="7" spans="1:2" x14ac:dyDescent="0.3">
      <c r="A7" s="7" t="s">
        <v>24</v>
      </c>
      <c r="B7" s="7">
        <v>0</v>
      </c>
    </row>
    <row r="8" spans="1:2" x14ac:dyDescent="0.3">
      <c r="A8" s="7" t="s">
        <v>25</v>
      </c>
      <c r="B8" s="7">
        <v>0</v>
      </c>
    </row>
    <row r="9" spans="1:2" x14ac:dyDescent="0.3">
      <c r="A9" s="7" t="s">
        <v>26</v>
      </c>
      <c r="B9" s="7" t="e">
        <v>#DIV/0!</v>
      </c>
    </row>
    <row r="10" spans="1:2" x14ac:dyDescent="0.3">
      <c r="A10" s="7" t="s">
        <v>27</v>
      </c>
      <c r="B10" s="7" t="e">
        <v>#DIV/0!</v>
      </c>
    </row>
    <row r="11" spans="1:2" x14ac:dyDescent="0.3">
      <c r="A11" s="7" t="s">
        <v>28</v>
      </c>
      <c r="B11" s="7">
        <v>0</v>
      </c>
    </row>
    <row r="12" spans="1:2" x14ac:dyDescent="0.3">
      <c r="A12" s="7" t="s">
        <v>29</v>
      </c>
      <c r="B12" s="7">
        <v>0</v>
      </c>
    </row>
    <row r="13" spans="1:2" x14ac:dyDescent="0.3">
      <c r="A13" s="7" t="s">
        <v>30</v>
      </c>
      <c r="B13" s="7">
        <v>0</v>
      </c>
    </row>
    <row r="14" spans="1:2" x14ac:dyDescent="0.3">
      <c r="A14" s="7" t="s">
        <v>31</v>
      </c>
      <c r="B14" s="7">
        <v>0</v>
      </c>
    </row>
    <row r="15" spans="1:2" ht="15" thickBot="1" x14ac:dyDescent="0.35">
      <c r="A15" s="8" t="s">
        <v>32</v>
      </c>
      <c r="B15" s="8">
        <v>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61"/>
  <sheetViews>
    <sheetView topLeftCell="A17" workbookViewId="0">
      <selection activeCell="C64" sqref="C64"/>
    </sheetView>
  </sheetViews>
  <sheetFormatPr defaultRowHeight="14.4" x14ac:dyDescent="0.3"/>
  <sheetData>
    <row r="1" spans="1:23" x14ac:dyDescent="0.3">
      <c r="A1" t="s">
        <v>33</v>
      </c>
      <c r="H1" t="s">
        <v>6</v>
      </c>
      <c r="I1" t="s">
        <v>7</v>
      </c>
      <c r="K1" t="s">
        <v>34</v>
      </c>
      <c r="Q1" t="s">
        <v>35</v>
      </c>
      <c r="W1" t="s">
        <v>36</v>
      </c>
    </row>
    <row r="2" spans="1:23" x14ac:dyDescent="0.3">
      <c r="A2" t="s">
        <v>0</v>
      </c>
      <c r="B2" t="s">
        <v>3</v>
      </c>
      <c r="C2" t="s">
        <v>34</v>
      </c>
      <c r="H2">
        <v>49</v>
      </c>
      <c r="I2">
        <v>0</v>
      </c>
      <c r="W2" t="s">
        <v>37</v>
      </c>
    </row>
    <row r="3" spans="1:23" x14ac:dyDescent="0.3">
      <c r="B3" t="s">
        <v>4</v>
      </c>
      <c r="C3" t="s">
        <v>35</v>
      </c>
      <c r="H3">
        <v>54</v>
      </c>
      <c r="I3">
        <v>0</v>
      </c>
    </row>
    <row r="4" spans="1:23" x14ac:dyDescent="0.3">
      <c r="B4" t="s">
        <v>5</v>
      </c>
      <c r="C4" t="s">
        <v>36</v>
      </c>
      <c r="H4">
        <v>58</v>
      </c>
      <c r="I4">
        <v>0</v>
      </c>
    </row>
    <row r="5" spans="1:23" x14ac:dyDescent="0.3">
      <c r="H5" s="1">
        <f>H2+H3+H4</f>
        <v>161</v>
      </c>
      <c r="I5">
        <f>I2+I3+I4</f>
        <v>0</v>
      </c>
    </row>
    <row r="17" spans="1:17" x14ac:dyDescent="0.3">
      <c r="K17" t="s">
        <v>39</v>
      </c>
      <c r="Q17" t="s">
        <v>38</v>
      </c>
    </row>
    <row r="18" spans="1:17" x14ac:dyDescent="0.3">
      <c r="H18" t="s">
        <v>6</v>
      </c>
      <c r="I18" t="s">
        <v>7</v>
      </c>
    </row>
    <row r="19" spans="1:17" x14ac:dyDescent="0.3">
      <c r="A19" t="s">
        <v>10</v>
      </c>
      <c r="B19" t="s">
        <v>3</v>
      </c>
      <c r="C19" t="s">
        <v>39</v>
      </c>
      <c r="H19">
        <v>37</v>
      </c>
      <c r="I19">
        <v>0</v>
      </c>
    </row>
    <row r="20" spans="1:17" x14ac:dyDescent="0.3">
      <c r="B20" t="s">
        <v>4</v>
      </c>
      <c r="C20" t="s">
        <v>38</v>
      </c>
      <c r="H20">
        <v>20</v>
      </c>
      <c r="I20">
        <v>0</v>
      </c>
    </row>
    <row r="21" spans="1:17" x14ac:dyDescent="0.3">
      <c r="H21" s="1">
        <f>H19+H20</f>
        <v>57</v>
      </c>
      <c r="I21">
        <f>I19+I20</f>
        <v>0</v>
      </c>
    </row>
    <row r="33" spans="1:23" x14ac:dyDescent="0.3">
      <c r="H33" t="s">
        <v>6</v>
      </c>
      <c r="I33" t="s">
        <v>7</v>
      </c>
      <c r="K33" t="s">
        <v>40</v>
      </c>
      <c r="Q33" t="s">
        <v>41</v>
      </c>
      <c r="W33" t="s">
        <v>42</v>
      </c>
    </row>
    <row r="34" spans="1:23" x14ac:dyDescent="0.3">
      <c r="A34" t="s">
        <v>12</v>
      </c>
      <c r="B34" t="s">
        <v>3</v>
      </c>
      <c r="C34" t="s">
        <v>40</v>
      </c>
      <c r="H34">
        <v>31</v>
      </c>
      <c r="I34">
        <v>0</v>
      </c>
    </row>
    <row r="35" spans="1:23" x14ac:dyDescent="0.3">
      <c r="C35" t="s">
        <v>41</v>
      </c>
      <c r="H35">
        <v>75</v>
      </c>
      <c r="I35">
        <v>0</v>
      </c>
    </row>
    <row r="36" spans="1:23" x14ac:dyDescent="0.3">
      <c r="C36" t="s">
        <v>42</v>
      </c>
      <c r="H36">
        <v>124</v>
      </c>
      <c r="I36">
        <v>0</v>
      </c>
    </row>
    <row r="37" spans="1:23" x14ac:dyDescent="0.3">
      <c r="H37" s="1">
        <f>H34+H35+H36</f>
        <v>230</v>
      </c>
      <c r="I37">
        <f>I34+I35+I36</f>
        <v>0</v>
      </c>
    </row>
    <row r="49" spans="1:17" x14ac:dyDescent="0.3">
      <c r="H49" t="s">
        <v>6</v>
      </c>
      <c r="I49" t="s">
        <v>7</v>
      </c>
      <c r="K49" t="s">
        <v>43</v>
      </c>
      <c r="Q49" t="s">
        <v>44</v>
      </c>
    </row>
    <row r="50" spans="1:17" x14ac:dyDescent="0.3">
      <c r="A50" t="s">
        <v>14</v>
      </c>
      <c r="B50" t="s">
        <v>3</v>
      </c>
      <c r="C50" t="s">
        <v>43</v>
      </c>
      <c r="H50">
        <v>151</v>
      </c>
      <c r="I50">
        <v>1</v>
      </c>
    </row>
    <row r="51" spans="1:17" x14ac:dyDescent="0.3">
      <c r="B51" t="s">
        <v>4</v>
      </c>
      <c r="C51" t="s">
        <v>44</v>
      </c>
      <c r="H51">
        <v>108</v>
      </c>
      <c r="I51">
        <v>2</v>
      </c>
    </row>
    <row r="52" spans="1:17" x14ac:dyDescent="0.3">
      <c r="H52" s="1">
        <f>H50+H51</f>
        <v>259</v>
      </c>
      <c r="I52">
        <f>I50+I51</f>
        <v>3</v>
      </c>
    </row>
    <row r="54" spans="1:17" ht="15" thickBot="1" x14ac:dyDescent="0.35"/>
    <row r="55" spans="1:17" x14ac:dyDescent="0.3">
      <c r="A55" s="10"/>
      <c r="B55" s="11"/>
      <c r="C55" s="12" t="s">
        <v>18</v>
      </c>
      <c r="D55" s="3"/>
    </row>
    <row r="56" spans="1:17" x14ac:dyDescent="0.3">
      <c r="A56" s="13"/>
      <c r="B56" s="14"/>
      <c r="C56" s="6" t="s">
        <v>0</v>
      </c>
      <c r="D56" s="4">
        <f>I5/(H5/100)</f>
        <v>0</v>
      </c>
    </row>
    <row r="57" spans="1:17" x14ac:dyDescent="0.3">
      <c r="A57" s="13"/>
      <c r="B57" s="14"/>
      <c r="C57" s="6" t="s">
        <v>10</v>
      </c>
      <c r="D57" s="4">
        <f>I19/(H19/100)</f>
        <v>0</v>
      </c>
    </row>
    <row r="58" spans="1:17" x14ac:dyDescent="0.3">
      <c r="A58" s="13"/>
      <c r="B58" s="14"/>
      <c r="C58" s="6" t="s">
        <v>12</v>
      </c>
      <c r="D58" s="4">
        <f>I34/(H34/100)</f>
        <v>0</v>
      </c>
    </row>
    <row r="59" spans="1:17" x14ac:dyDescent="0.3">
      <c r="A59" s="13"/>
      <c r="B59" s="14"/>
      <c r="C59" s="5" t="s">
        <v>14</v>
      </c>
      <c r="D59" s="15">
        <f>I52/(H52/100)</f>
        <v>1.1583011583011584</v>
      </c>
    </row>
    <row r="60" spans="1:17" x14ac:dyDescent="0.3">
      <c r="A60" s="16" t="s">
        <v>19</v>
      </c>
      <c r="B60" s="14"/>
      <c r="C60" s="14"/>
      <c r="D60" s="17">
        <v>0.28957528957528961</v>
      </c>
    </row>
    <row r="61" spans="1:17" ht="15" thickBot="1" x14ac:dyDescent="0.35">
      <c r="A61" s="18" t="s">
        <v>61</v>
      </c>
      <c r="B61" s="19"/>
      <c r="C61" s="19"/>
      <c r="D61" s="20">
        <v>0.28957528957528961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5"/>
  <sheetViews>
    <sheetView workbookViewId="0">
      <selection activeCell="H48" sqref="H48"/>
    </sheetView>
  </sheetViews>
  <sheetFormatPr defaultRowHeight="14.4" x14ac:dyDescent="0.3"/>
  <sheetData>
    <row r="1" spans="1:2" x14ac:dyDescent="0.3">
      <c r="A1" s="9" t="s">
        <v>20</v>
      </c>
      <c r="B1" s="9"/>
    </row>
    <row r="2" spans="1:2" x14ac:dyDescent="0.3">
      <c r="A2" s="7"/>
      <c r="B2" s="7"/>
    </row>
    <row r="3" spans="1:2" x14ac:dyDescent="0.3">
      <c r="A3" s="7" t="s">
        <v>19</v>
      </c>
      <c r="B3" s="7">
        <v>0.28957528957528961</v>
      </c>
    </row>
    <row r="4" spans="1:2" x14ac:dyDescent="0.3">
      <c r="A4" s="7" t="s">
        <v>21</v>
      </c>
      <c r="B4" s="7">
        <v>0.28957528957528961</v>
      </c>
    </row>
    <row r="5" spans="1:2" x14ac:dyDescent="0.3">
      <c r="A5" s="7" t="s">
        <v>22</v>
      </c>
      <c r="B5" s="7">
        <v>0</v>
      </c>
    </row>
    <row r="6" spans="1:2" x14ac:dyDescent="0.3">
      <c r="A6" s="7" t="s">
        <v>23</v>
      </c>
      <c r="B6" s="7">
        <v>0</v>
      </c>
    </row>
    <row r="7" spans="1:2" x14ac:dyDescent="0.3">
      <c r="A7" s="7" t="s">
        <v>24</v>
      </c>
      <c r="B7" s="7">
        <v>0.57915057915057921</v>
      </c>
    </row>
    <row r="8" spans="1:2" x14ac:dyDescent="0.3">
      <c r="A8" s="7" t="s">
        <v>25</v>
      </c>
      <c r="B8" s="7">
        <v>0.33541539333045134</v>
      </c>
    </row>
    <row r="9" spans="1:2" x14ac:dyDescent="0.3">
      <c r="A9" s="7" t="s">
        <v>26</v>
      </c>
      <c r="B9" s="7">
        <v>4</v>
      </c>
    </row>
    <row r="10" spans="1:2" x14ac:dyDescent="0.3">
      <c r="A10" s="7" t="s">
        <v>27</v>
      </c>
      <c r="B10" s="7">
        <v>2</v>
      </c>
    </row>
    <row r="11" spans="1:2" x14ac:dyDescent="0.3">
      <c r="A11" s="7" t="s">
        <v>28</v>
      </c>
      <c r="B11" s="7">
        <v>1.1583011583011584</v>
      </c>
    </row>
    <row r="12" spans="1:2" x14ac:dyDescent="0.3">
      <c r="A12" s="7" t="s">
        <v>29</v>
      </c>
      <c r="B12" s="7">
        <v>0</v>
      </c>
    </row>
    <row r="13" spans="1:2" x14ac:dyDescent="0.3">
      <c r="A13" s="7" t="s">
        <v>30</v>
      </c>
      <c r="B13" s="7">
        <v>1.1583011583011584</v>
      </c>
    </row>
    <row r="14" spans="1:2" x14ac:dyDescent="0.3">
      <c r="A14" s="7" t="s">
        <v>31</v>
      </c>
      <c r="B14" s="7">
        <v>1.1583011583011584</v>
      </c>
    </row>
    <row r="15" spans="1:2" ht="15" thickBot="1" x14ac:dyDescent="0.35">
      <c r="A15" s="8" t="s">
        <v>32</v>
      </c>
      <c r="B15" s="8">
        <v>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56"/>
  <sheetViews>
    <sheetView zoomScale="70" zoomScaleNormal="70" workbookViewId="0">
      <selection activeCell="C63" sqref="C63:C64"/>
    </sheetView>
  </sheetViews>
  <sheetFormatPr defaultRowHeight="14.4" x14ac:dyDescent="0.3"/>
  <sheetData>
    <row r="1" spans="1:23" x14ac:dyDescent="0.3">
      <c r="A1" t="s">
        <v>45</v>
      </c>
      <c r="H1" t="s">
        <v>6</v>
      </c>
      <c r="I1" t="s">
        <v>7</v>
      </c>
      <c r="K1" t="s">
        <v>46</v>
      </c>
      <c r="Q1" t="s">
        <v>47</v>
      </c>
      <c r="W1" t="s">
        <v>48</v>
      </c>
    </row>
    <row r="2" spans="1:23" x14ac:dyDescent="0.3">
      <c r="A2" t="s">
        <v>0</v>
      </c>
      <c r="B2" t="s">
        <v>3</v>
      </c>
      <c r="C2" t="s">
        <v>46</v>
      </c>
      <c r="H2">
        <v>110</v>
      </c>
      <c r="I2">
        <v>0</v>
      </c>
    </row>
    <row r="3" spans="1:23" x14ac:dyDescent="0.3">
      <c r="B3" t="s">
        <v>4</v>
      </c>
      <c r="C3" t="s">
        <v>47</v>
      </c>
      <c r="H3">
        <v>118</v>
      </c>
      <c r="I3">
        <v>1</v>
      </c>
    </row>
    <row r="4" spans="1:23" x14ac:dyDescent="0.3">
      <c r="B4" t="s">
        <v>5</v>
      </c>
      <c r="C4" t="s">
        <v>48</v>
      </c>
      <c r="H4">
        <v>48</v>
      </c>
      <c r="I4">
        <v>0</v>
      </c>
    </row>
    <row r="5" spans="1:23" x14ac:dyDescent="0.3">
      <c r="H5" s="1">
        <f>H2+H3+H4</f>
        <v>276</v>
      </c>
      <c r="I5">
        <f>I2+I3+I4</f>
        <v>1</v>
      </c>
    </row>
    <row r="17" spans="1:29" x14ac:dyDescent="0.3">
      <c r="K17" s="21" t="s">
        <v>49</v>
      </c>
      <c r="Q17" t="s">
        <v>50</v>
      </c>
      <c r="W17" t="s">
        <v>51</v>
      </c>
      <c r="AC17" t="s">
        <v>51</v>
      </c>
    </row>
    <row r="18" spans="1:29" x14ac:dyDescent="0.3">
      <c r="H18" t="s">
        <v>6</v>
      </c>
      <c r="I18" t="s">
        <v>7</v>
      </c>
    </row>
    <row r="19" spans="1:29" x14ac:dyDescent="0.3">
      <c r="A19" t="s">
        <v>10</v>
      </c>
      <c r="B19" t="s">
        <v>3</v>
      </c>
      <c r="C19" s="21" t="s">
        <v>49</v>
      </c>
      <c r="H19">
        <v>26</v>
      </c>
      <c r="I19">
        <v>0</v>
      </c>
    </row>
    <row r="20" spans="1:29" x14ac:dyDescent="0.3">
      <c r="B20" t="s">
        <v>4</v>
      </c>
      <c r="C20" t="s">
        <v>50</v>
      </c>
      <c r="H20">
        <v>82</v>
      </c>
      <c r="I20">
        <v>0</v>
      </c>
    </row>
    <row r="21" spans="1:29" x14ac:dyDescent="0.3">
      <c r="B21" t="s">
        <v>5</v>
      </c>
      <c r="C21" t="s">
        <v>51</v>
      </c>
      <c r="H21">
        <v>35</v>
      </c>
      <c r="I21">
        <v>0</v>
      </c>
    </row>
    <row r="22" spans="1:29" x14ac:dyDescent="0.3">
      <c r="B22" t="s">
        <v>52</v>
      </c>
      <c r="C22" t="s">
        <v>51</v>
      </c>
      <c r="H22">
        <v>18</v>
      </c>
      <c r="I22">
        <v>0</v>
      </c>
    </row>
    <row r="23" spans="1:29" x14ac:dyDescent="0.3">
      <c r="H23" s="1">
        <f>H19+H20+H21+H22</f>
        <v>161</v>
      </c>
      <c r="I23" s="1">
        <f>I19+I20+I21+I22</f>
        <v>0</v>
      </c>
    </row>
    <row r="33" spans="1:11" x14ac:dyDescent="0.3">
      <c r="H33" t="s">
        <v>6</v>
      </c>
      <c r="I33" t="s">
        <v>7</v>
      </c>
      <c r="K33" t="s">
        <v>53</v>
      </c>
    </row>
    <row r="34" spans="1:11" x14ac:dyDescent="0.3">
      <c r="A34" t="s">
        <v>12</v>
      </c>
      <c r="B34" t="s">
        <v>3</v>
      </c>
      <c r="C34" t="s">
        <v>53</v>
      </c>
      <c r="H34" s="1">
        <v>141</v>
      </c>
      <c r="I34" s="1">
        <v>1</v>
      </c>
    </row>
    <row r="35" spans="1:11" x14ac:dyDescent="0.3">
      <c r="H35" s="1"/>
    </row>
    <row r="49" spans="1:8" ht="15" thickBot="1" x14ac:dyDescent="0.35"/>
    <row r="50" spans="1:8" x14ac:dyDescent="0.3">
      <c r="A50" s="10"/>
      <c r="B50" s="11"/>
      <c r="C50" s="12" t="s">
        <v>18</v>
      </c>
      <c r="D50" s="3"/>
    </row>
    <row r="51" spans="1:8" x14ac:dyDescent="0.3">
      <c r="A51" s="13"/>
      <c r="B51" s="14"/>
      <c r="C51" s="6" t="s">
        <v>0</v>
      </c>
      <c r="D51" s="4">
        <f>I5/(H5/100)</f>
        <v>0.3623188405797102</v>
      </c>
    </row>
    <row r="52" spans="1:8" x14ac:dyDescent="0.3">
      <c r="A52" s="13"/>
      <c r="B52" s="14"/>
      <c r="C52" s="6" t="s">
        <v>10</v>
      </c>
      <c r="D52" s="4">
        <f>I23/(H23/100)</f>
        <v>0</v>
      </c>
      <c r="H52" s="1"/>
    </row>
    <row r="53" spans="1:8" x14ac:dyDescent="0.3">
      <c r="A53" s="13"/>
      <c r="B53" s="14"/>
      <c r="C53" s="6" t="s">
        <v>12</v>
      </c>
      <c r="D53" s="4">
        <f>I34/(H34/100)</f>
        <v>0.70921985815602839</v>
      </c>
    </row>
    <row r="54" spans="1:8" x14ac:dyDescent="0.3">
      <c r="A54" s="13"/>
      <c r="B54" s="14"/>
      <c r="C54" s="5"/>
      <c r="D54" s="15"/>
    </row>
    <row r="55" spans="1:8" x14ac:dyDescent="0.3">
      <c r="A55" s="16" t="s">
        <v>19</v>
      </c>
      <c r="B55" s="14"/>
      <c r="C55" s="14"/>
      <c r="D55" s="17">
        <v>0.35717956624524616</v>
      </c>
    </row>
    <row r="56" spans="1:8" ht="15" thickBot="1" x14ac:dyDescent="0.35">
      <c r="A56" s="18" t="s">
        <v>61</v>
      </c>
      <c r="B56" s="19"/>
      <c r="C56" s="19"/>
      <c r="D56" s="20">
        <v>0.20475026325276358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5"/>
  <sheetViews>
    <sheetView workbookViewId="0">
      <selection activeCell="L42" sqref="L42"/>
    </sheetView>
  </sheetViews>
  <sheetFormatPr defaultRowHeight="14.4" x14ac:dyDescent="0.3"/>
  <sheetData>
    <row r="1" spans="1:2" x14ac:dyDescent="0.3">
      <c r="A1" s="9" t="s">
        <v>20</v>
      </c>
      <c r="B1" s="9"/>
    </row>
    <row r="2" spans="1:2" x14ac:dyDescent="0.3">
      <c r="A2" s="7"/>
      <c r="B2" s="7"/>
    </row>
    <row r="3" spans="1:2" x14ac:dyDescent="0.3">
      <c r="A3" s="7" t="s">
        <v>19</v>
      </c>
      <c r="B3" s="7">
        <v>0.35717956624524616</v>
      </c>
    </row>
    <row r="4" spans="1:2" x14ac:dyDescent="0.3">
      <c r="A4" s="7" t="s">
        <v>21</v>
      </c>
      <c r="B4" s="7">
        <v>0.20475026325276358</v>
      </c>
    </row>
    <row r="5" spans="1:2" x14ac:dyDescent="0.3">
      <c r="A5" s="7" t="s">
        <v>22</v>
      </c>
      <c r="B5" s="7">
        <v>0.3623188405797102</v>
      </c>
    </row>
    <row r="6" spans="1:2" x14ac:dyDescent="0.3">
      <c r="A6" s="7" t="s">
        <v>23</v>
      </c>
      <c r="B6" s="7" t="e">
        <v>#N/A</v>
      </c>
    </row>
    <row r="7" spans="1:2" x14ac:dyDescent="0.3">
      <c r="A7" s="7" t="s">
        <v>24</v>
      </c>
      <c r="B7" s="7">
        <v>0.35463785881688936</v>
      </c>
    </row>
    <row r="8" spans="1:2" x14ac:dyDescent="0.3">
      <c r="A8" s="7" t="s">
        <v>25</v>
      </c>
      <c r="B8" s="7">
        <v>0.12576801090622794</v>
      </c>
    </row>
    <row r="9" spans="1:2" x14ac:dyDescent="0.3">
      <c r="A9" s="7" t="s">
        <v>26</v>
      </c>
      <c r="B9" s="7" t="e">
        <v>#DIV/0!</v>
      </c>
    </row>
    <row r="10" spans="1:2" x14ac:dyDescent="0.3">
      <c r="A10" s="7" t="s">
        <v>27</v>
      </c>
      <c r="B10" s="7">
        <v>-6.5198560046954845E-2</v>
      </c>
    </row>
    <row r="11" spans="1:2" x14ac:dyDescent="0.3">
      <c r="A11" s="7" t="s">
        <v>28</v>
      </c>
      <c r="B11" s="7">
        <v>0.70921985815602839</v>
      </c>
    </row>
    <row r="12" spans="1:2" x14ac:dyDescent="0.3">
      <c r="A12" s="7" t="s">
        <v>29</v>
      </c>
      <c r="B12" s="7">
        <v>0</v>
      </c>
    </row>
    <row r="13" spans="1:2" x14ac:dyDescent="0.3">
      <c r="A13" s="7" t="s">
        <v>30</v>
      </c>
      <c r="B13" s="7">
        <v>0.70921985815602839</v>
      </c>
    </row>
    <row r="14" spans="1:2" x14ac:dyDescent="0.3">
      <c r="A14" s="7" t="s">
        <v>31</v>
      </c>
      <c r="B14" s="7">
        <v>1.0715386987357385</v>
      </c>
    </row>
    <row r="15" spans="1:2" ht="15" thickBot="1" x14ac:dyDescent="0.35">
      <c r="A15" s="8" t="s">
        <v>32</v>
      </c>
      <c r="B15" s="8">
        <v>3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39"/>
  <sheetViews>
    <sheetView zoomScale="70" zoomScaleNormal="70" workbookViewId="0">
      <selection activeCell="A39" sqref="A39"/>
    </sheetView>
  </sheetViews>
  <sheetFormatPr defaultRowHeight="14.4" x14ac:dyDescent="0.3"/>
  <sheetData>
    <row r="1" spans="1:25" x14ac:dyDescent="0.3">
      <c r="A1" t="s">
        <v>54</v>
      </c>
      <c r="H1" t="s">
        <v>6</v>
      </c>
      <c r="I1" t="s">
        <v>7</v>
      </c>
      <c r="K1" t="s">
        <v>55</v>
      </c>
      <c r="R1" t="s">
        <v>56</v>
      </c>
      <c r="Y1" t="s">
        <v>57</v>
      </c>
    </row>
    <row r="2" spans="1:25" x14ac:dyDescent="0.3">
      <c r="A2" t="s">
        <v>0</v>
      </c>
      <c r="B2" t="s">
        <v>3</v>
      </c>
      <c r="C2" t="s">
        <v>55</v>
      </c>
      <c r="H2">
        <v>17</v>
      </c>
      <c r="I2">
        <v>0</v>
      </c>
    </row>
    <row r="3" spans="1:25" x14ac:dyDescent="0.3">
      <c r="B3" t="s">
        <v>4</v>
      </c>
      <c r="C3" t="s">
        <v>56</v>
      </c>
      <c r="H3">
        <v>245</v>
      </c>
      <c r="I3">
        <v>0</v>
      </c>
    </row>
    <row r="4" spans="1:25" x14ac:dyDescent="0.3">
      <c r="B4" t="s">
        <v>5</v>
      </c>
      <c r="C4" t="s">
        <v>57</v>
      </c>
      <c r="H4">
        <v>231</v>
      </c>
      <c r="I4">
        <v>1</v>
      </c>
    </row>
    <row r="5" spans="1:25" x14ac:dyDescent="0.3">
      <c r="H5" s="1">
        <f>H2+H3+H4</f>
        <v>493</v>
      </c>
      <c r="I5">
        <f>I2+I3+I4</f>
        <v>1</v>
      </c>
    </row>
    <row r="18" spans="1:25" x14ac:dyDescent="0.3">
      <c r="H18" t="s">
        <v>6</v>
      </c>
      <c r="I18" t="s">
        <v>7</v>
      </c>
      <c r="K18" t="s">
        <v>58</v>
      </c>
      <c r="R18" t="s">
        <v>59</v>
      </c>
      <c r="Y18" t="s">
        <v>60</v>
      </c>
    </row>
    <row r="19" spans="1:25" x14ac:dyDescent="0.3">
      <c r="A19" t="s">
        <v>10</v>
      </c>
      <c r="B19" t="s">
        <v>3</v>
      </c>
      <c r="C19" t="s">
        <v>58</v>
      </c>
      <c r="H19">
        <v>198</v>
      </c>
      <c r="I19">
        <v>1</v>
      </c>
    </row>
    <row r="20" spans="1:25" x14ac:dyDescent="0.3">
      <c r="B20" t="s">
        <v>4</v>
      </c>
      <c r="C20" t="s">
        <v>59</v>
      </c>
      <c r="H20">
        <v>364</v>
      </c>
      <c r="I20">
        <v>1</v>
      </c>
    </row>
    <row r="21" spans="1:25" x14ac:dyDescent="0.3">
      <c r="B21" t="s">
        <v>5</v>
      </c>
      <c r="C21" t="s">
        <v>60</v>
      </c>
      <c r="H21">
        <v>34</v>
      </c>
      <c r="I21">
        <v>1</v>
      </c>
    </row>
    <row r="22" spans="1:25" x14ac:dyDescent="0.3">
      <c r="H22" s="1">
        <f>H19+H20+H21</f>
        <v>596</v>
      </c>
      <c r="I22" s="1">
        <f>I19+I20+I21</f>
        <v>3</v>
      </c>
    </row>
    <row r="32" spans="1:25" ht="15" thickBot="1" x14ac:dyDescent="0.35"/>
    <row r="33" spans="1:9" x14ac:dyDescent="0.3">
      <c r="A33" s="10"/>
      <c r="B33" s="11"/>
      <c r="C33" s="12" t="s">
        <v>18</v>
      </c>
      <c r="D33" s="3"/>
    </row>
    <row r="34" spans="1:9" x14ac:dyDescent="0.3">
      <c r="A34" s="13"/>
      <c r="B34" s="14"/>
      <c r="C34" s="6" t="s">
        <v>0</v>
      </c>
      <c r="D34" s="4">
        <f>I5/(H5/100)</f>
        <v>0.20283975659229211</v>
      </c>
      <c r="H34" s="1"/>
      <c r="I34" s="1"/>
    </row>
    <row r="35" spans="1:9" x14ac:dyDescent="0.3">
      <c r="A35" s="13"/>
      <c r="B35" s="14"/>
      <c r="C35" s="6" t="s">
        <v>10</v>
      </c>
      <c r="D35" s="4">
        <f>I22/(H22/100)</f>
        <v>0.50335570469798663</v>
      </c>
      <c r="H35" s="1"/>
    </row>
    <row r="36" spans="1:9" x14ac:dyDescent="0.3">
      <c r="A36" s="13"/>
      <c r="B36" s="14"/>
      <c r="C36" s="6"/>
      <c r="D36" s="4"/>
    </row>
    <row r="37" spans="1:9" x14ac:dyDescent="0.3">
      <c r="A37" s="13"/>
      <c r="B37" s="14"/>
      <c r="C37" s="5"/>
      <c r="D37" s="15"/>
    </row>
    <row r="38" spans="1:9" x14ac:dyDescent="0.3">
      <c r="A38" s="16" t="s">
        <v>19</v>
      </c>
      <c r="B38" s="14"/>
      <c r="C38" s="14"/>
      <c r="D38" s="17">
        <v>0.35309773064513938</v>
      </c>
    </row>
    <row r="39" spans="1:9" ht="15" thickBot="1" x14ac:dyDescent="0.35">
      <c r="A39" s="18" t="s">
        <v>61</v>
      </c>
      <c r="B39" s="19"/>
      <c r="C39" s="19"/>
      <c r="D39" s="20">
        <v>0.15025797405284716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5"/>
  <sheetViews>
    <sheetView workbookViewId="0">
      <selection activeCell="J22" sqref="J22"/>
    </sheetView>
  </sheetViews>
  <sheetFormatPr defaultRowHeight="14.4" x14ac:dyDescent="0.3"/>
  <sheetData>
    <row r="1" spans="1:2" x14ac:dyDescent="0.3">
      <c r="A1" s="9" t="s">
        <v>20</v>
      </c>
      <c r="B1" s="9"/>
    </row>
    <row r="2" spans="1:2" x14ac:dyDescent="0.3">
      <c r="A2" s="7"/>
      <c r="B2" s="7"/>
    </row>
    <row r="3" spans="1:2" x14ac:dyDescent="0.3">
      <c r="A3" s="7" t="s">
        <v>19</v>
      </c>
      <c r="B3" s="7">
        <v>0.35309773064513938</v>
      </c>
    </row>
    <row r="4" spans="1:2" x14ac:dyDescent="0.3">
      <c r="A4" s="7" t="s">
        <v>21</v>
      </c>
      <c r="B4" s="7">
        <v>0.15025797405284716</v>
      </c>
    </row>
    <row r="5" spans="1:2" x14ac:dyDescent="0.3">
      <c r="A5" s="7" t="s">
        <v>22</v>
      </c>
      <c r="B5" s="7">
        <v>0.35309773064513938</v>
      </c>
    </row>
    <row r="6" spans="1:2" x14ac:dyDescent="0.3">
      <c r="A6" s="7" t="s">
        <v>23</v>
      </c>
      <c r="B6" s="7" t="e">
        <v>#N/A</v>
      </c>
    </row>
    <row r="7" spans="1:2" x14ac:dyDescent="0.3">
      <c r="A7" s="7" t="s">
        <v>24</v>
      </c>
      <c r="B7" s="7">
        <v>0.21249686476024107</v>
      </c>
    </row>
    <row r="8" spans="1:2" x14ac:dyDescent="0.3">
      <c r="A8" s="7" t="s">
        <v>25</v>
      </c>
      <c r="B8" s="7">
        <v>4.5154917532932187E-2</v>
      </c>
    </row>
    <row r="9" spans="1:2" x14ac:dyDescent="0.3">
      <c r="A9" s="7" t="s">
        <v>26</v>
      </c>
      <c r="B9" s="7" t="e">
        <v>#DIV/0!</v>
      </c>
    </row>
    <row r="10" spans="1:2" x14ac:dyDescent="0.3">
      <c r="A10" s="7" t="s">
        <v>27</v>
      </c>
      <c r="B10" s="7" t="e">
        <v>#DIV/0!</v>
      </c>
    </row>
    <row r="11" spans="1:2" x14ac:dyDescent="0.3">
      <c r="A11" s="7" t="s">
        <v>28</v>
      </c>
      <c r="B11" s="7">
        <v>0.30051594810569449</v>
      </c>
    </row>
    <row r="12" spans="1:2" x14ac:dyDescent="0.3">
      <c r="A12" s="7" t="s">
        <v>29</v>
      </c>
      <c r="B12" s="7">
        <v>0.20283975659229211</v>
      </c>
    </row>
    <row r="13" spans="1:2" x14ac:dyDescent="0.3">
      <c r="A13" s="7" t="s">
        <v>30</v>
      </c>
      <c r="B13" s="7">
        <v>0.50335570469798663</v>
      </c>
    </row>
    <row r="14" spans="1:2" x14ac:dyDescent="0.3">
      <c r="A14" s="7" t="s">
        <v>31</v>
      </c>
      <c r="B14" s="7">
        <v>0.70619546129027877</v>
      </c>
    </row>
    <row r="15" spans="1:2" ht="15" thickBot="1" x14ac:dyDescent="0.35">
      <c r="A15" s="8" t="s">
        <v>32</v>
      </c>
      <c r="B15" s="8">
        <v>2</v>
      </c>
    </row>
  </sheetData>
  <pageMargins left="0.7" right="0.7" top="0.75" bottom="0.75" header="0.3" footer="0.3"/>
  <pageSetup paperSize="9" orientation="portrait" horizontalDpi="4294967293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SigD</vt:lpstr>
      <vt:lpstr>SigD descriptive statistic</vt:lpstr>
      <vt:lpstr>SigI</vt:lpstr>
      <vt:lpstr>SigI descriptive statistic</vt:lpstr>
      <vt:lpstr>7ECF</vt:lpstr>
      <vt:lpstr>7ECF descriptive statistic</vt:lpstr>
      <vt:lpstr>SigB</vt:lpstr>
      <vt:lpstr>SigB descriptive statistic</vt:lpstr>
    </vt:vector>
  </TitlesOfParts>
  <Company>Mikrobiologický ústav AV ČR, v. v. i.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Pospíšil Jiří</dc:creator>
  <cp:lastModifiedBy>Pospíšil Jiří</cp:lastModifiedBy>
  <dcterms:created xsi:type="dcterms:W3CDTF">2020-06-25T07:15:20Z</dcterms:created>
  <dcterms:modified xsi:type="dcterms:W3CDTF">2020-06-25T15:22:45Z</dcterms:modified>
</cp:coreProperties>
</file>